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5180" windowHeight="5808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<sst xmlns="http://schemas.openxmlformats.org/spreadsheetml/2006/main" count="44" uniqueCount="38">
  <si>
    <t>Intäkter</t>
  </si>
  <si>
    <t>Rörliga kostnader</t>
  </si>
  <si>
    <t>Arvode, 700 kr/tim</t>
  </si>
  <si>
    <t>Extraförsäljning</t>
  </si>
  <si>
    <t>Jan, fakt.</t>
  </si>
  <si>
    <t>Jan, budg.</t>
  </si>
  <si>
    <t>Feb, budg.</t>
  </si>
  <si>
    <t>Feb, fakt.</t>
  </si>
  <si>
    <t>Mars budg.</t>
  </si>
  <si>
    <t>April budg.</t>
  </si>
  <si>
    <t>Maj, budg.</t>
  </si>
  <si>
    <t>Juni, budg.</t>
  </si>
  <si>
    <t>April fakt.</t>
  </si>
  <si>
    <t>Helår,budget</t>
  </si>
  <si>
    <t>Helår,falkt.</t>
  </si>
  <si>
    <t>Julia, budg.</t>
  </si>
  <si>
    <t>Juli, fakt.</t>
  </si>
  <si>
    <t>Aug, budg.</t>
  </si>
  <si>
    <t>Aug, fakt.</t>
  </si>
  <si>
    <t>Sep budg.</t>
  </si>
  <si>
    <t>Okt budg.</t>
  </si>
  <si>
    <t>Okt fakt.</t>
  </si>
  <si>
    <t>Nov, budg.</t>
  </si>
  <si>
    <t>Dec, budg.</t>
  </si>
  <si>
    <t>Antal timmar</t>
  </si>
  <si>
    <t>Material mm, 30 kr/timme</t>
  </si>
  <si>
    <t>Fasta kostnader</t>
  </si>
  <si>
    <t>Lokal</t>
  </si>
  <si>
    <t>Webbplats</t>
  </si>
  <si>
    <t>Annonser</t>
  </si>
  <si>
    <t>Telefon</t>
  </si>
  <si>
    <t>Kontorsmaterial</t>
  </si>
  <si>
    <t>Summa kostnader</t>
  </si>
  <si>
    <t>Representation</t>
  </si>
  <si>
    <t>Diverse kostnader</t>
  </si>
  <si>
    <t>Summa intäkter</t>
  </si>
  <si>
    <t>Resultat</t>
  </si>
  <si>
    <t>Budget för Firma Enmanskonsult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</si>
</sst>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kr&quot;"/>
  </numFmts>
  <fonts count="41">
    <font>
      <sz val="10"/>
      <name val="Arial"/>
      <family val="0"/>
    </font>
    <font>
      <b/>
      <sz val="10"/>
      <name val="Arial"/>
      <family val="2"/>
    </font>
    <font>
      <b/>
      <sz val="18"/>
      <color indexed="9"/>
      <name val="Tahoma"/>
      <family val="2"/>
    </font>
    <font>
      <b/>
      <sz val="9"/>
      <color indexed="9"/>
      <name val="Tahoma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9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2" applyNumberFormat="0" applyAlignment="0" applyProtection="0"/>
    <xf numFmtId="0" fontId="26" fillId="22" borderId="0" applyNumberFormat="0" applyBorder="0" applyAlignment="0" applyProtection="0"/>
    <xf numFmtId="0" fontId="27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2" applyNumberFormat="0" applyAlignment="0" applyProtection="0"/>
    <xf numFmtId="0" fontId="30" fillId="31" borderId="3" applyNumberFormat="0" applyAlignment="0" applyProtection="0"/>
    <xf numFmtId="0" fontId="31" fillId="0" borderId="4" applyNumberFormat="0" applyFill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2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40" fillId="35" borderId="0" xfId="0" applyFont="1" applyFill="1" applyAlignment="1">
      <alignment/>
    </xf>
    <xf numFmtId="0" fontId="40" fillId="34" borderId="0" xfId="0" applyFont="1" applyFill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0" fillId="0" borderId="10" xfId="0" applyNumberFormat="1" applyFont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164" fontId="4" fillId="0" borderId="0" xfId="0" applyNumberFormat="1" applyFont="1" applyAlignment="1">
      <alignment/>
    </xf>
    <xf numFmtId="3" fontId="0" fillId="36" borderId="0" xfId="0" applyNumberFormat="1" applyFont="1" applyFill="1" applyAlignment="1">
      <alignment/>
    </xf>
    <xf numFmtId="3" fontId="0" fillId="36" borderId="0" xfId="0" applyNumberFormat="1" applyFill="1" applyAlignment="1">
      <alignment/>
    </xf>
    <xf numFmtId="164" fontId="0" fillId="36" borderId="0" xfId="0" applyNumberFormat="1" applyFill="1" applyAlignment="1">
      <alignment/>
    </xf>
    <xf numFmtId="0" fontId="2" fillId="33" borderId="0" xfId="0" applyFont="1" applyFill="1" applyAlignment="1">
      <alignment horizontal="center" vertical="center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33"/>
  <sheetViews>
    <sheetView tabSelected="1" zoomScale="200" zoomScaleNormal="200" zoomScalePageLayoutView="0" workbookViewId="0" topLeftCell="A1">
      <selection activeCell="B3" sqref="B3"/>
    </sheetView>
  </sheetViews>
  <sheetFormatPr defaultColWidth="9.140625" defaultRowHeight="12.75"/>
  <cols>
    <col min="1" max="1" width="25.00390625" style="0" customWidth="1"/>
    <col min="2" max="2" width="12.8515625" style="0" customWidth="1"/>
    <col min="3" max="3" width="10.140625" style="0" customWidth="1"/>
    <col min="4" max="4" width="10.7109375" style="0" customWidth="1"/>
    <col min="6" max="6" width="9.00390625" style="0" bestFit="1" customWidth="1"/>
    <col min="8" max="8" width="9.00390625" style="0" bestFit="1" customWidth="1"/>
    <col min="10" max="10" width="9.00390625" style="0" bestFit="1" customWidth="1"/>
    <col min="12" max="12" width="9.00390625" style="0" bestFit="1" customWidth="1"/>
    <col min="14" max="14" width="9.00390625" style="0" bestFit="1" customWidth="1"/>
    <col min="16" max="16" width="10.28125" style="0" customWidth="1"/>
    <col min="18" max="18" width="9.00390625" style="0" bestFit="1" customWidth="1"/>
    <col min="20" max="20" width="9.00390625" style="0" bestFit="1" customWidth="1"/>
    <col min="22" max="22" width="9.00390625" style="0" bestFit="1" customWidth="1"/>
    <col min="24" max="24" width="9.00390625" style="0" bestFit="1" customWidth="1"/>
    <col min="26" max="26" width="9.8515625" style="0" customWidth="1"/>
  </cols>
  <sheetData>
    <row r="1" spans="1:16" ht="21.75">
      <c r="A1" s="24" t="s">
        <v>37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27" ht="21.75">
      <c r="A2" s="6"/>
      <c r="B2" s="8" t="s">
        <v>13</v>
      </c>
      <c r="C2" s="8" t="s">
        <v>14</v>
      </c>
      <c r="D2" s="7" t="s">
        <v>5</v>
      </c>
      <c r="E2" s="7" t="s">
        <v>4</v>
      </c>
      <c r="F2" s="8" t="s">
        <v>6</v>
      </c>
      <c r="G2" s="8" t="s">
        <v>7</v>
      </c>
      <c r="H2" s="7" t="s">
        <v>8</v>
      </c>
      <c r="I2" s="7" t="s">
        <v>8</v>
      </c>
      <c r="J2" s="8" t="s">
        <v>9</v>
      </c>
      <c r="K2" s="8" t="s">
        <v>12</v>
      </c>
      <c r="L2" s="7" t="s">
        <v>10</v>
      </c>
      <c r="M2" s="7" t="s">
        <v>10</v>
      </c>
      <c r="N2" s="8" t="s">
        <v>11</v>
      </c>
      <c r="O2" s="8" t="s">
        <v>11</v>
      </c>
      <c r="P2" s="9" t="s">
        <v>15</v>
      </c>
      <c r="Q2" s="9" t="s">
        <v>16</v>
      </c>
      <c r="R2" s="10" t="s">
        <v>17</v>
      </c>
      <c r="S2" s="10" t="s">
        <v>18</v>
      </c>
      <c r="T2" s="9" t="s">
        <v>19</v>
      </c>
      <c r="U2" s="9" t="s">
        <v>19</v>
      </c>
      <c r="V2" s="10" t="s">
        <v>20</v>
      </c>
      <c r="W2" s="10" t="s">
        <v>21</v>
      </c>
      <c r="X2" s="9" t="s">
        <v>22</v>
      </c>
      <c r="Y2" s="9" t="s">
        <v>22</v>
      </c>
      <c r="Z2" s="10" t="s">
        <v>23</v>
      </c>
      <c r="AA2" s="10" t="s">
        <v>23</v>
      </c>
    </row>
    <row r="3" spans="1:27" ht="12.75">
      <c r="A3" s="5" t="s">
        <v>24</v>
      </c>
      <c r="B3" s="18">
        <f>D3+F3+H3+J3+L3+N3+P3+R3+T3+V3+X3+Z3</f>
        <v>1240</v>
      </c>
      <c r="C3" s="18"/>
      <c r="D3" s="21">
        <v>120</v>
      </c>
      <c r="E3" s="18"/>
      <c r="F3" s="19">
        <v>120</v>
      </c>
      <c r="G3" s="19"/>
      <c r="H3" s="22">
        <v>130</v>
      </c>
      <c r="I3" s="19"/>
      <c r="J3" s="19">
        <v>130</v>
      </c>
      <c r="K3" s="19"/>
      <c r="L3" s="19">
        <v>120</v>
      </c>
      <c r="M3" s="19"/>
      <c r="N3" s="19">
        <v>100</v>
      </c>
      <c r="O3" s="19"/>
      <c r="P3" s="22">
        <v>10</v>
      </c>
      <c r="Q3" s="19"/>
      <c r="R3" s="19">
        <v>20</v>
      </c>
      <c r="S3" s="19"/>
      <c r="T3" s="19">
        <v>110</v>
      </c>
      <c r="U3" s="19"/>
      <c r="V3" s="19">
        <v>120</v>
      </c>
      <c r="W3" s="19"/>
      <c r="X3" s="19">
        <v>120</v>
      </c>
      <c r="Y3" s="19"/>
      <c r="Z3" s="19">
        <v>140</v>
      </c>
      <c r="AA3" s="12"/>
    </row>
    <row r="4" spans="1:27" ht="13.5" thickBot="1">
      <c r="A4" s="2" t="s">
        <v>0</v>
      </c>
      <c r="B4" s="13"/>
      <c r="C4" s="13"/>
      <c r="D4" s="13"/>
      <c r="E4" s="13"/>
      <c r="F4" s="14"/>
      <c r="G4" s="14"/>
      <c r="H4" s="14"/>
      <c r="I4" s="14"/>
      <c r="J4" s="14"/>
      <c r="K4" s="15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</row>
    <row r="5" spans="1:27" ht="12.75">
      <c r="A5" s="5" t="s">
        <v>2</v>
      </c>
      <c r="B5" s="23">
        <f>700*B3</f>
        <v>868000</v>
      </c>
      <c r="C5" s="11"/>
      <c r="D5" s="23">
        <f>700*D3</f>
        <v>84000</v>
      </c>
      <c r="E5" s="23"/>
      <c r="F5" s="12">
        <f>700*F3</f>
        <v>84000</v>
      </c>
      <c r="G5" s="12"/>
      <c r="H5" s="23">
        <f>700*H3</f>
        <v>91000</v>
      </c>
      <c r="I5" s="12"/>
      <c r="J5" s="12">
        <f>700*J3</f>
        <v>91000</v>
      </c>
      <c r="K5" s="12"/>
      <c r="L5" s="12">
        <f>700*L3</f>
        <v>84000</v>
      </c>
      <c r="M5" s="12"/>
      <c r="N5" s="12">
        <f>700*N3</f>
        <v>70000</v>
      </c>
      <c r="O5" s="12"/>
      <c r="P5" s="12">
        <f>700*P3</f>
        <v>7000</v>
      </c>
      <c r="Q5" s="12"/>
      <c r="R5" s="12">
        <f>700*R3</f>
        <v>14000</v>
      </c>
      <c r="S5" s="12"/>
      <c r="T5" s="12">
        <f>700*T3</f>
        <v>77000</v>
      </c>
      <c r="U5" s="12"/>
      <c r="V5" s="12">
        <f>700*V3</f>
        <v>84000</v>
      </c>
      <c r="W5" s="12"/>
      <c r="X5" s="12">
        <f>700*X3</f>
        <v>84000</v>
      </c>
      <c r="Y5" s="12"/>
      <c r="Z5" s="12">
        <f>700*Z3</f>
        <v>98000</v>
      </c>
      <c r="AA5" s="12"/>
    </row>
    <row r="6" spans="1:27" ht="12.75">
      <c r="A6" s="5" t="s">
        <v>3</v>
      </c>
      <c r="B6" s="11"/>
      <c r="C6" s="16"/>
      <c r="D6" s="11">
        <f>$B6/12</f>
        <v>0</v>
      </c>
      <c r="E6" s="11"/>
      <c r="F6" s="11">
        <v>8333.333333333334</v>
      </c>
      <c r="G6" s="12"/>
      <c r="H6" s="11">
        <f>$B6/12</f>
        <v>0</v>
      </c>
      <c r="I6" s="12"/>
      <c r="J6" s="11">
        <f>$B6/12</f>
        <v>0</v>
      </c>
      <c r="K6" s="12"/>
      <c r="L6" s="11">
        <f>$B6/12</f>
        <v>0</v>
      </c>
      <c r="M6" s="12"/>
      <c r="N6" s="11">
        <f>$B6/12</f>
        <v>0</v>
      </c>
      <c r="O6" s="12"/>
      <c r="P6" s="11">
        <f>$B6/12</f>
        <v>0</v>
      </c>
      <c r="Q6" s="12"/>
      <c r="R6" s="11">
        <f>$B6/12</f>
        <v>0</v>
      </c>
      <c r="S6" s="12"/>
      <c r="T6" s="11">
        <f>$B6/12</f>
        <v>0</v>
      </c>
      <c r="U6" s="12"/>
      <c r="V6" s="11">
        <f>$B6/12</f>
        <v>0</v>
      </c>
      <c r="W6" s="12"/>
      <c r="X6" s="11">
        <f>$B6/12</f>
        <v>0</v>
      </c>
      <c r="Y6" s="12"/>
      <c r="Z6" s="11">
        <f>$B6/12</f>
        <v>0</v>
      </c>
      <c r="AA6" s="12"/>
    </row>
    <row r="7" spans="1:27" ht="12.75">
      <c r="A7" s="1" t="s">
        <v>35</v>
      </c>
      <c r="B7" s="16">
        <f>B5+B6</f>
        <v>868000</v>
      </c>
      <c r="C7" s="11"/>
      <c r="D7" s="16">
        <f>D5+D6</f>
        <v>84000</v>
      </c>
      <c r="E7" s="16"/>
      <c r="F7" s="16">
        <v>92333.33333333333</v>
      </c>
      <c r="G7" s="12"/>
      <c r="H7" s="16">
        <f>H5+H6</f>
        <v>91000</v>
      </c>
      <c r="I7" s="12"/>
      <c r="J7" s="16">
        <f>J5+J6</f>
        <v>91000</v>
      </c>
      <c r="K7" s="12"/>
      <c r="L7" s="16">
        <f>L5+L6</f>
        <v>84000</v>
      </c>
      <c r="M7" s="12"/>
      <c r="N7" s="16">
        <f>N5+N6</f>
        <v>70000</v>
      </c>
      <c r="O7" s="12"/>
      <c r="P7" s="16">
        <f>P5+P6</f>
        <v>7000</v>
      </c>
      <c r="Q7" s="12"/>
      <c r="R7" s="16">
        <f>R5+R6</f>
        <v>14000</v>
      </c>
      <c r="S7" s="12"/>
      <c r="T7" s="16">
        <f>T5+T6</f>
        <v>77000</v>
      </c>
      <c r="U7" s="12"/>
      <c r="V7" s="16">
        <f>V5+V6</f>
        <v>84000</v>
      </c>
      <c r="W7" s="12"/>
      <c r="X7" s="16">
        <f>X5+X6</f>
        <v>84000</v>
      </c>
      <c r="Y7" s="12"/>
      <c r="Z7" s="16">
        <f>Z5+Z6</f>
        <v>98000</v>
      </c>
      <c r="AA7" s="12"/>
    </row>
    <row r="8" spans="1:27" ht="12.75">
      <c r="A8" s="1"/>
      <c r="B8" s="16"/>
      <c r="C8" s="11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</row>
    <row r="9" spans="1:27" ht="13.5" thickBot="1">
      <c r="A9" s="2" t="s">
        <v>1</v>
      </c>
      <c r="B9" s="14"/>
      <c r="C9" s="13"/>
      <c r="D9" s="14"/>
      <c r="E9" s="14"/>
      <c r="F9" s="14"/>
      <c r="G9" s="14"/>
      <c r="H9" s="14"/>
      <c r="I9" s="14"/>
      <c r="J9" s="14"/>
      <c r="K9" s="15"/>
      <c r="L9" s="14"/>
      <c r="M9" s="12"/>
      <c r="N9" s="14"/>
      <c r="O9" s="12"/>
      <c r="P9" s="14"/>
      <c r="Q9" s="12"/>
      <c r="R9" s="14"/>
      <c r="S9" s="12"/>
      <c r="T9" s="14"/>
      <c r="U9" s="12"/>
      <c r="V9" s="14"/>
      <c r="W9" s="12"/>
      <c r="X9" s="14"/>
      <c r="Y9" s="12"/>
      <c r="Z9" s="14"/>
      <c r="AA9" s="12"/>
    </row>
    <row r="10" spans="1:27" ht="12.75">
      <c r="A10" s="5" t="s">
        <v>25</v>
      </c>
      <c r="B10" s="12">
        <f>30*B3</f>
        <v>37200</v>
      </c>
      <c r="C10" s="11"/>
      <c r="D10" s="12">
        <f>30*D3</f>
        <v>3600</v>
      </c>
      <c r="E10" s="12"/>
      <c r="F10" s="12">
        <v>3600</v>
      </c>
      <c r="G10" s="12"/>
      <c r="H10" s="12">
        <f>30*H3</f>
        <v>3900</v>
      </c>
      <c r="I10" s="12"/>
      <c r="J10" s="12">
        <f>30*J3</f>
        <v>3900</v>
      </c>
      <c r="K10" s="12"/>
      <c r="L10" s="12">
        <f>30*L3</f>
        <v>3600</v>
      </c>
      <c r="M10" s="12"/>
      <c r="N10" s="12">
        <f>30*N3</f>
        <v>3000</v>
      </c>
      <c r="O10" s="12"/>
      <c r="P10" s="12">
        <f>30*P3</f>
        <v>300</v>
      </c>
      <c r="Q10" s="12"/>
      <c r="R10" s="12">
        <f>30*R3</f>
        <v>600</v>
      </c>
      <c r="S10" s="12"/>
      <c r="T10" s="12">
        <f>30*T3</f>
        <v>3300</v>
      </c>
      <c r="U10" s="12"/>
      <c r="V10" s="12">
        <f>30*V3</f>
        <v>3600</v>
      </c>
      <c r="W10" s="12"/>
      <c r="X10" s="12">
        <f>30*X3</f>
        <v>3600</v>
      </c>
      <c r="Y10" s="12"/>
      <c r="Z10" s="12">
        <f>30*Z3</f>
        <v>4200</v>
      </c>
      <c r="AA10" s="12"/>
    </row>
    <row r="11" spans="1:81" s="3" customFormat="1" ht="13.5" thickBot="1">
      <c r="A11" s="2" t="s">
        <v>26</v>
      </c>
      <c r="B11" s="14"/>
      <c r="C11" s="13"/>
      <c r="D11" s="14"/>
      <c r="E11" s="14"/>
      <c r="F11" s="14"/>
      <c r="G11" s="14"/>
      <c r="H11" s="14"/>
      <c r="I11" s="14"/>
      <c r="J11" s="14"/>
      <c r="K11" s="15"/>
      <c r="L11" s="14"/>
      <c r="M11" s="15"/>
      <c r="N11" s="14"/>
      <c r="O11" s="15"/>
      <c r="P11" s="14"/>
      <c r="Q11" s="15"/>
      <c r="R11" s="14"/>
      <c r="S11" s="15"/>
      <c r="T11" s="14"/>
      <c r="U11" s="15"/>
      <c r="V11" s="14"/>
      <c r="W11" s="15"/>
      <c r="X11" s="14"/>
      <c r="Y11" s="15"/>
      <c r="Z11" s="14"/>
      <c r="AA11" s="15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</row>
    <row r="12" spans="1:27" ht="12.75">
      <c r="A12" s="5" t="s">
        <v>27</v>
      </c>
      <c r="B12" s="23">
        <v>120000</v>
      </c>
      <c r="C12" s="11"/>
      <c r="D12" s="23">
        <f aca="true" t="shared" si="0" ref="D12:D18">$B12/12</f>
        <v>10000</v>
      </c>
      <c r="E12" s="23"/>
      <c r="F12" s="12">
        <v>10000</v>
      </c>
      <c r="G12" s="12"/>
      <c r="H12" s="12">
        <f aca="true" t="shared" si="1" ref="H12:H18">$B12/12</f>
        <v>10000</v>
      </c>
      <c r="I12" s="12"/>
      <c r="J12" s="12">
        <f aca="true" t="shared" si="2" ref="J12:J18">$B12/12</f>
        <v>10000</v>
      </c>
      <c r="K12" s="12"/>
      <c r="L12" s="12">
        <f aca="true" t="shared" si="3" ref="L12:L18">$B12/12</f>
        <v>10000</v>
      </c>
      <c r="M12" s="12"/>
      <c r="N12" s="12">
        <f aca="true" t="shared" si="4" ref="N12:N18">$B12/12</f>
        <v>10000</v>
      </c>
      <c r="O12" s="12"/>
      <c r="P12" s="12">
        <f aca="true" t="shared" si="5" ref="P12:P18">$B12/12</f>
        <v>10000</v>
      </c>
      <c r="Q12" s="12"/>
      <c r="R12" s="12">
        <f aca="true" t="shared" si="6" ref="R12:R18">$B12/12</f>
        <v>10000</v>
      </c>
      <c r="S12" s="12"/>
      <c r="T12" s="12">
        <f aca="true" t="shared" si="7" ref="T12:T18">$B12/12</f>
        <v>10000</v>
      </c>
      <c r="U12" s="12"/>
      <c r="V12" s="12">
        <f aca="true" t="shared" si="8" ref="V12:V18">$B12/12</f>
        <v>10000</v>
      </c>
      <c r="W12" s="12"/>
      <c r="X12" s="12">
        <f aca="true" t="shared" si="9" ref="X12:X18">$B12/12</f>
        <v>10000</v>
      </c>
      <c r="Y12" s="12"/>
      <c r="Z12" s="12">
        <f aca="true" t="shared" si="10" ref="Z12:Z18">$B12/12</f>
        <v>10000</v>
      </c>
      <c r="AA12" s="12"/>
    </row>
    <row r="13" spans="1:27" ht="12.75">
      <c r="A13" s="5" t="s">
        <v>28</v>
      </c>
      <c r="B13" s="12">
        <v>32000</v>
      </c>
      <c r="C13" s="11"/>
      <c r="D13" s="12">
        <f t="shared" si="0"/>
        <v>2666.6666666666665</v>
      </c>
      <c r="E13" s="12"/>
      <c r="F13" s="12">
        <f>$B13/12</f>
        <v>2666.6666666666665</v>
      </c>
      <c r="G13" s="12"/>
      <c r="H13" s="12">
        <f t="shared" si="1"/>
        <v>2666.6666666666665</v>
      </c>
      <c r="I13" s="12"/>
      <c r="J13" s="12">
        <f t="shared" si="2"/>
        <v>2666.6666666666665</v>
      </c>
      <c r="K13" s="12"/>
      <c r="L13" s="12">
        <f t="shared" si="3"/>
        <v>2666.6666666666665</v>
      </c>
      <c r="M13" s="12"/>
      <c r="N13" s="12">
        <f t="shared" si="4"/>
        <v>2666.6666666666665</v>
      </c>
      <c r="O13" s="12"/>
      <c r="P13" s="12">
        <f t="shared" si="5"/>
        <v>2666.6666666666665</v>
      </c>
      <c r="Q13" s="12"/>
      <c r="R13" s="12">
        <f t="shared" si="6"/>
        <v>2666.6666666666665</v>
      </c>
      <c r="S13" s="12"/>
      <c r="T13" s="12">
        <f t="shared" si="7"/>
        <v>2666.6666666666665</v>
      </c>
      <c r="U13" s="12"/>
      <c r="V13" s="12">
        <f t="shared" si="8"/>
        <v>2666.6666666666665</v>
      </c>
      <c r="W13" s="12"/>
      <c r="X13" s="12">
        <f t="shared" si="9"/>
        <v>2666.6666666666665</v>
      </c>
      <c r="Y13" s="12"/>
      <c r="Z13" s="12">
        <f t="shared" si="10"/>
        <v>2666.6666666666665</v>
      </c>
      <c r="AA13" s="12"/>
    </row>
    <row r="14" spans="1:27" ht="12.75">
      <c r="A14" s="5" t="s">
        <v>29</v>
      </c>
      <c r="B14" s="12">
        <v>25000</v>
      </c>
      <c r="C14" s="11"/>
      <c r="D14" s="12">
        <f t="shared" si="0"/>
        <v>2083.3333333333335</v>
      </c>
      <c r="E14" s="12"/>
      <c r="F14" s="12">
        <v>2083.3333333333335</v>
      </c>
      <c r="G14" s="12"/>
      <c r="H14" s="12">
        <f t="shared" si="1"/>
        <v>2083.3333333333335</v>
      </c>
      <c r="I14" s="12"/>
      <c r="J14" s="12">
        <f t="shared" si="2"/>
        <v>2083.3333333333335</v>
      </c>
      <c r="K14" s="12"/>
      <c r="L14" s="12">
        <f t="shared" si="3"/>
        <v>2083.3333333333335</v>
      </c>
      <c r="M14" s="12"/>
      <c r="N14" s="12">
        <f t="shared" si="4"/>
        <v>2083.3333333333335</v>
      </c>
      <c r="O14" s="12"/>
      <c r="P14" s="12">
        <f t="shared" si="5"/>
        <v>2083.3333333333335</v>
      </c>
      <c r="Q14" s="12"/>
      <c r="R14" s="12">
        <f t="shared" si="6"/>
        <v>2083.3333333333335</v>
      </c>
      <c r="S14" s="12"/>
      <c r="T14" s="12">
        <f t="shared" si="7"/>
        <v>2083.3333333333335</v>
      </c>
      <c r="U14" s="12"/>
      <c r="V14" s="12">
        <f t="shared" si="8"/>
        <v>2083.3333333333335</v>
      </c>
      <c r="W14" s="12"/>
      <c r="X14" s="12">
        <f t="shared" si="9"/>
        <v>2083.3333333333335</v>
      </c>
      <c r="Y14" s="12"/>
      <c r="Z14" s="12">
        <f t="shared" si="10"/>
        <v>2083.3333333333335</v>
      </c>
      <c r="AA14" s="12"/>
    </row>
    <row r="15" spans="1:27" ht="12.75">
      <c r="A15" s="5" t="s">
        <v>33</v>
      </c>
      <c r="B15" s="12">
        <v>12000</v>
      </c>
      <c r="C15" s="11"/>
      <c r="D15" s="12">
        <f t="shared" si="0"/>
        <v>1000</v>
      </c>
      <c r="E15" s="12"/>
      <c r="F15" s="12">
        <v>1000</v>
      </c>
      <c r="G15" s="12"/>
      <c r="H15" s="12">
        <f t="shared" si="1"/>
        <v>1000</v>
      </c>
      <c r="I15" s="12"/>
      <c r="J15" s="12">
        <f t="shared" si="2"/>
        <v>1000</v>
      </c>
      <c r="K15" s="12"/>
      <c r="L15" s="12">
        <f t="shared" si="3"/>
        <v>1000</v>
      </c>
      <c r="M15" s="12"/>
      <c r="N15" s="12">
        <f t="shared" si="4"/>
        <v>1000</v>
      </c>
      <c r="O15" s="12"/>
      <c r="P15" s="12">
        <f t="shared" si="5"/>
        <v>1000</v>
      </c>
      <c r="Q15" s="12"/>
      <c r="R15" s="12">
        <f t="shared" si="6"/>
        <v>1000</v>
      </c>
      <c r="S15" s="12"/>
      <c r="T15" s="12">
        <f t="shared" si="7"/>
        <v>1000</v>
      </c>
      <c r="U15" s="12"/>
      <c r="V15" s="12">
        <f t="shared" si="8"/>
        <v>1000</v>
      </c>
      <c r="W15" s="12"/>
      <c r="X15" s="12">
        <f t="shared" si="9"/>
        <v>1000</v>
      </c>
      <c r="Y15" s="12"/>
      <c r="Z15" s="12">
        <f t="shared" si="10"/>
        <v>1000</v>
      </c>
      <c r="AA15" s="12"/>
    </row>
    <row r="16" spans="1:27" ht="12.75">
      <c r="A16" s="5" t="s">
        <v>31</v>
      </c>
      <c r="B16" s="12">
        <v>20000</v>
      </c>
      <c r="C16" s="11"/>
      <c r="D16" s="12">
        <f t="shared" si="0"/>
        <v>1666.6666666666667</v>
      </c>
      <c r="E16" s="12"/>
      <c r="F16" s="12">
        <v>1666.6666666666667</v>
      </c>
      <c r="G16" s="12"/>
      <c r="H16" s="12">
        <f t="shared" si="1"/>
        <v>1666.6666666666667</v>
      </c>
      <c r="I16" s="12"/>
      <c r="J16" s="12">
        <f t="shared" si="2"/>
        <v>1666.6666666666667</v>
      </c>
      <c r="K16" s="12"/>
      <c r="L16" s="12">
        <f t="shared" si="3"/>
        <v>1666.6666666666667</v>
      </c>
      <c r="M16" s="12"/>
      <c r="N16" s="12">
        <f t="shared" si="4"/>
        <v>1666.6666666666667</v>
      </c>
      <c r="O16" s="12"/>
      <c r="P16" s="12">
        <f t="shared" si="5"/>
        <v>1666.6666666666667</v>
      </c>
      <c r="Q16" s="12"/>
      <c r="R16" s="12">
        <f t="shared" si="6"/>
        <v>1666.6666666666667</v>
      </c>
      <c r="S16" s="12"/>
      <c r="T16" s="12">
        <f t="shared" si="7"/>
        <v>1666.6666666666667</v>
      </c>
      <c r="U16" s="12"/>
      <c r="V16" s="12">
        <f t="shared" si="8"/>
        <v>1666.6666666666667</v>
      </c>
      <c r="W16" s="12"/>
      <c r="X16" s="12">
        <f t="shared" si="9"/>
        <v>1666.6666666666667</v>
      </c>
      <c r="Y16" s="12"/>
      <c r="Z16" s="12">
        <f t="shared" si="10"/>
        <v>1666.6666666666667</v>
      </c>
      <c r="AA16" s="12"/>
    </row>
    <row r="17" spans="1:27" ht="12" customHeight="1">
      <c r="A17" s="5" t="s">
        <v>30</v>
      </c>
      <c r="B17" s="12">
        <v>30000</v>
      </c>
      <c r="C17" s="11"/>
      <c r="D17" s="12">
        <f t="shared" si="0"/>
        <v>2500</v>
      </c>
      <c r="E17" s="12"/>
      <c r="F17" s="12">
        <v>2500</v>
      </c>
      <c r="G17" s="12"/>
      <c r="H17" s="12">
        <f t="shared" si="1"/>
        <v>2500</v>
      </c>
      <c r="I17" s="12"/>
      <c r="J17" s="12">
        <f t="shared" si="2"/>
        <v>2500</v>
      </c>
      <c r="K17" s="12"/>
      <c r="L17" s="12">
        <f t="shared" si="3"/>
        <v>2500</v>
      </c>
      <c r="M17" s="12"/>
      <c r="N17" s="12">
        <f t="shared" si="4"/>
        <v>2500</v>
      </c>
      <c r="O17" s="12"/>
      <c r="P17" s="12">
        <f t="shared" si="5"/>
        <v>2500</v>
      </c>
      <c r="Q17" s="12"/>
      <c r="R17" s="12">
        <f t="shared" si="6"/>
        <v>2500</v>
      </c>
      <c r="S17" s="12"/>
      <c r="T17" s="12">
        <f t="shared" si="7"/>
        <v>2500</v>
      </c>
      <c r="U17" s="12"/>
      <c r="V17" s="12">
        <f t="shared" si="8"/>
        <v>2500</v>
      </c>
      <c r="W17" s="12"/>
      <c r="X17" s="12">
        <f t="shared" si="9"/>
        <v>2500</v>
      </c>
      <c r="Y17" s="12"/>
      <c r="Z17" s="12">
        <f t="shared" si="10"/>
        <v>2500</v>
      </c>
      <c r="AA17" s="12"/>
    </row>
    <row r="18" spans="1:27" ht="12.75">
      <c r="A18" s="5" t="s">
        <v>34</v>
      </c>
      <c r="B18" s="12">
        <v>20000</v>
      </c>
      <c r="C18" s="11"/>
      <c r="D18" s="12">
        <f t="shared" si="0"/>
        <v>1666.6666666666667</v>
      </c>
      <c r="E18" s="12"/>
      <c r="F18" s="12">
        <v>1666.6666666666667</v>
      </c>
      <c r="G18" s="12"/>
      <c r="H18" s="12">
        <f t="shared" si="1"/>
        <v>1666.6666666666667</v>
      </c>
      <c r="I18" s="12"/>
      <c r="J18" s="12">
        <f t="shared" si="2"/>
        <v>1666.6666666666667</v>
      </c>
      <c r="K18" s="12"/>
      <c r="L18" s="12">
        <f t="shared" si="3"/>
        <v>1666.6666666666667</v>
      </c>
      <c r="M18" s="12"/>
      <c r="N18" s="12">
        <f t="shared" si="4"/>
        <v>1666.6666666666667</v>
      </c>
      <c r="O18" s="12"/>
      <c r="P18" s="12">
        <f t="shared" si="5"/>
        <v>1666.6666666666667</v>
      </c>
      <c r="Q18" s="12"/>
      <c r="R18" s="12">
        <f t="shared" si="6"/>
        <v>1666.6666666666667</v>
      </c>
      <c r="S18" s="12"/>
      <c r="T18" s="12">
        <f t="shared" si="7"/>
        <v>1666.6666666666667</v>
      </c>
      <c r="U18" s="12"/>
      <c r="V18" s="12">
        <f t="shared" si="8"/>
        <v>1666.6666666666667</v>
      </c>
      <c r="W18" s="12"/>
      <c r="X18" s="12">
        <f t="shared" si="9"/>
        <v>1666.6666666666667</v>
      </c>
      <c r="Y18" s="12"/>
      <c r="Z18" s="12">
        <f t="shared" si="10"/>
        <v>1666.6666666666667</v>
      </c>
      <c r="AA18" s="12"/>
    </row>
    <row r="19" spans="1:27" ht="12.75">
      <c r="A19" s="1" t="s">
        <v>32</v>
      </c>
      <c r="B19" s="16">
        <f>SUM(B10:B18)</f>
        <v>296200</v>
      </c>
      <c r="C19" s="16"/>
      <c r="D19" s="16">
        <f>SUM(D10:D18)</f>
        <v>25183.333333333336</v>
      </c>
      <c r="E19" s="16"/>
      <c r="F19" s="16">
        <v>22516.66666666667</v>
      </c>
      <c r="G19" s="12"/>
      <c r="H19" s="16">
        <f>SUM(H10:H18)</f>
        <v>25483.333333333336</v>
      </c>
      <c r="I19" s="12"/>
      <c r="J19" s="16">
        <f>SUM(J10:J18)</f>
        <v>25483.333333333336</v>
      </c>
      <c r="K19" s="12"/>
      <c r="L19" s="16">
        <f>SUM(L10:L18)</f>
        <v>25183.333333333336</v>
      </c>
      <c r="M19" s="12"/>
      <c r="N19" s="16">
        <f>SUM(N10:N18)</f>
        <v>24583.333333333336</v>
      </c>
      <c r="O19" s="12"/>
      <c r="P19" s="16">
        <f>SUM(P10:P18)</f>
        <v>21883.333333333336</v>
      </c>
      <c r="Q19" s="12"/>
      <c r="R19" s="16">
        <f>SUM(R10:R18)</f>
        <v>22183.333333333336</v>
      </c>
      <c r="S19" s="12"/>
      <c r="T19" s="16">
        <f>SUM(T10:T18)</f>
        <v>24883.333333333336</v>
      </c>
      <c r="U19" s="12"/>
      <c r="V19" s="16">
        <f>SUM(V10:V18)</f>
        <v>25183.333333333336</v>
      </c>
      <c r="W19" s="12"/>
      <c r="X19" s="16">
        <f>SUM(X10:X18)</f>
        <v>25183.333333333336</v>
      </c>
      <c r="Y19" s="12"/>
      <c r="Z19" s="16">
        <f>SUM(Z10:Z18)</f>
        <v>25783.333333333336</v>
      </c>
      <c r="AA19" s="12"/>
    </row>
    <row r="20" spans="2:27" ht="12.75">
      <c r="B20" s="12"/>
      <c r="C20" s="11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</row>
    <row r="21" spans="1:27" ht="13.5" thickBot="1">
      <c r="A21" s="2" t="s">
        <v>36</v>
      </c>
      <c r="B21" s="17">
        <f>B7-B19</f>
        <v>571800</v>
      </c>
      <c r="C21" s="17"/>
      <c r="D21" s="17">
        <f>D7-D19</f>
        <v>58816.666666666664</v>
      </c>
      <c r="E21" s="17"/>
      <c r="F21" s="17">
        <v>69816.66666666666</v>
      </c>
      <c r="G21" s="14"/>
      <c r="H21" s="17">
        <f>H7-H19</f>
        <v>65516.666666666664</v>
      </c>
      <c r="I21" s="14"/>
      <c r="J21" s="17">
        <f>J7-J19</f>
        <v>65516.666666666664</v>
      </c>
      <c r="K21" s="15"/>
      <c r="L21" s="17">
        <f>L7-L19</f>
        <v>58816.666666666664</v>
      </c>
      <c r="M21" s="12"/>
      <c r="N21" s="17">
        <f>N7-N19</f>
        <v>45416.666666666664</v>
      </c>
      <c r="O21" s="12"/>
      <c r="P21" s="17">
        <f>P7-P19</f>
        <v>-14883.333333333336</v>
      </c>
      <c r="Q21" s="12"/>
      <c r="R21" s="17">
        <f>R7-R19</f>
        <v>-8183.333333333336</v>
      </c>
      <c r="S21" s="12"/>
      <c r="T21" s="17">
        <f>T7-T19</f>
        <v>52116.666666666664</v>
      </c>
      <c r="U21" s="12"/>
      <c r="V21" s="17">
        <f>V7-V19</f>
        <v>58816.666666666664</v>
      </c>
      <c r="W21" s="12"/>
      <c r="X21" s="17">
        <f>X7-X19</f>
        <v>58816.666666666664</v>
      </c>
      <c r="Y21" s="12"/>
      <c r="Z21" s="17">
        <f>Z7-Z19</f>
        <v>72216.66666666666</v>
      </c>
      <c r="AA21" s="12"/>
    </row>
    <row r="22" spans="2:27" ht="12.75">
      <c r="B22" s="12"/>
      <c r="C22" s="11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</row>
    <row r="23" spans="2:27" ht="12.75">
      <c r="B23" s="12"/>
      <c r="C23" s="11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</row>
    <row r="24" spans="2:27" ht="12.75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</row>
    <row r="25" spans="2:27" ht="12.75">
      <c r="B25" s="12"/>
      <c r="C25" s="20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</row>
    <row r="26" spans="2:27" ht="12.75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</row>
    <row r="27" spans="2:27" ht="12.75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</row>
    <row r="28" spans="2:27" ht="12.75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</row>
    <row r="29" spans="2:27" ht="12.75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</row>
    <row r="30" spans="2:27" ht="12.75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</row>
    <row r="31" spans="2:27" ht="12.75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</row>
    <row r="32" spans="2:27" ht="12.75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</row>
    <row r="33" spans="2:27" ht="12.75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</row>
  </sheetData>
  <sheetProtection/>
  <mergeCells count="2">
    <mergeCell ref="A1:H1"/>
    <mergeCell ref="I1:P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Aftonbladet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Ylva Johansson</dc:creator>
  <cp:keywords/>
  <dc:description/>
  <cp:lastModifiedBy>aa</cp:lastModifiedBy>
  <cp:lastPrinted>1999-02-12T11:42:45Z</cp:lastPrinted>
  <dcterms:created xsi:type="dcterms:W3CDTF">1999-02-12T11:14:59Z</dcterms:created>
  <dcterms:modified xsi:type="dcterms:W3CDTF">2013-08-14T20:04:06Z</dcterms:modified>
  <cp:category/>
  <cp:version/>
  <cp:contentType/>
  <cp:contentStatus/>
</cp:coreProperties>
</file>